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ati\Desktop\COLEGIO PSI\Valores de referencia\Honorarios sugeridos\2026\"/>
    </mc:Choice>
  </mc:AlternateContent>
  <xr:revisionPtr revIDLastSave="0" documentId="13_ncr:1_{B723EB0B-0605-4AA1-90AA-ED56F8C862AE}" xr6:coauthVersionLast="43" xr6:coauthVersionMax="43" xr10:uidLastSave="{00000000-0000-0000-0000-000000000000}"/>
  <workbookProtection workbookAlgorithmName="SHA-512" workbookHashValue="XlUT+V0olcrHp0f5dBOyClaiMGpRHow06jtcA1vtpIrTExRkCWHZtS3Akr6apVzpAmxbajTolRPVsRmCLf4mtA==" workbookSaltValue="BmNuFHWzVqCHNClZNRw+bA==" workbookSpinCount="100000" lockStructure="1"/>
  <bookViews>
    <workbookView xWindow="-120" yWindow="-120" windowWidth="20730" windowHeight="11040" xr2:uid="{00000000-000D-0000-FFFF-FFFF00000000}"/>
  </bookViews>
  <sheets>
    <sheet name="Verde" sheetId="1" r:id="rId1"/>
    <sheet name="Blanco" sheetId="2" r:id="rId2"/>
  </sheets>
  <definedNames>
    <definedName name="_xlnm.Print_Area" localSheetId="1">Blanco!$A$1:$N$32</definedName>
    <definedName name="_xlnm.Print_Area" localSheetId="0">Verde!$A$1:$N$32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8" i="1" l="1"/>
  <c r="K11" i="1" l="1"/>
  <c r="K27" i="1" l="1"/>
  <c r="K26" i="1"/>
  <c r="K25" i="1"/>
  <c r="K21" i="1"/>
  <c r="K19" i="1"/>
  <c r="K12" i="1"/>
  <c r="K24" i="1" l="1"/>
  <c r="C31" i="1" l="1"/>
  <c r="J1" i="2" l="1"/>
  <c r="B2" i="2"/>
  <c r="E6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K13" i="1"/>
  <c r="K13" i="2" s="1"/>
  <c r="K21" i="2"/>
  <c r="K10" i="2"/>
  <c r="I10" i="2"/>
  <c r="D10" i="2"/>
  <c r="C10" i="2"/>
  <c r="C8" i="2"/>
  <c r="I11" i="2"/>
  <c r="D11" i="2"/>
  <c r="C11" i="2"/>
  <c r="F8" i="2"/>
  <c r="K12" i="2"/>
  <c r="K14" i="1"/>
  <c r="K14" i="2" s="1"/>
  <c r="K15" i="1"/>
  <c r="K15" i="2" s="1"/>
  <c r="K16" i="1"/>
  <c r="K16" i="2" s="1"/>
  <c r="K17" i="1"/>
  <c r="K17" i="2" s="1"/>
  <c r="K18" i="1"/>
  <c r="K18" i="2" s="1"/>
  <c r="K19" i="2"/>
  <c r="K20" i="1"/>
  <c r="K20" i="2" s="1"/>
  <c r="K22" i="1"/>
  <c r="K22" i="2" s="1"/>
  <c r="K23" i="1"/>
  <c r="K23" i="2" s="1"/>
  <c r="K24" i="2"/>
  <c r="K25" i="2"/>
  <c r="K26" i="2"/>
  <c r="K27" i="2"/>
  <c r="K28" i="2"/>
  <c r="K29" i="1"/>
  <c r="K29" i="2" s="1"/>
  <c r="K30" i="1"/>
  <c r="K30" i="2" s="1"/>
  <c r="K11" i="2"/>
</calcChain>
</file>

<file path=xl/sharedStrings.xml><?xml version="1.0" encoding="utf-8"?>
<sst xmlns="http://schemas.openxmlformats.org/spreadsheetml/2006/main" count="29" uniqueCount="28">
  <si>
    <t>PRÁCTICAS PROFESIONALES</t>
  </si>
  <si>
    <t>UNIDADES DE U.P.</t>
  </si>
  <si>
    <t>VALOR EN PESOS</t>
  </si>
  <si>
    <t>Valor de la U.P. (AR$)</t>
  </si>
  <si>
    <t>Entrevista Individual</t>
  </si>
  <si>
    <t>Entrevista en Grupo (Por Integrante)</t>
  </si>
  <si>
    <t>Entrevista Familiar</t>
  </si>
  <si>
    <t>Entrevista a Domicilio</t>
  </si>
  <si>
    <t>Urgencia</t>
  </si>
  <si>
    <t>Informe Psicológico</t>
  </si>
  <si>
    <t>Consulta de Orientación Psicológica</t>
  </si>
  <si>
    <t>Consulta de Salud Integral Perinatal</t>
  </si>
  <si>
    <t>Hora de Exposición Académica</t>
  </si>
  <si>
    <t>ITEM</t>
  </si>
  <si>
    <t>Clave: ceci2023</t>
  </si>
  <si>
    <t>Apto Psicológico</t>
  </si>
  <si>
    <t>Supervisión con menos de 5 Años de Experiencia</t>
  </si>
  <si>
    <t>Supervisión con más de 5 Años de Experiencia</t>
  </si>
  <si>
    <t>Entrevista de Pareja</t>
  </si>
  <si>
    <t>Documento N°: F001</t>
  </si>
  <si>
    <t>Orientación Vocacional (Por Entrevista)</t>
  </si>
  <si>
    <t>Evaluación Neuropsicológica (Por entrevista)</t>
  </si>
  <si>
    <t>Evaluación Pericial (Proceso completo)</t>
  </si>
  <si>
    <t>Evaluación Psicodiagnóstica (Proceso completo)</t>
  </si>
  <si>
    <t>Evaluación Psicotécnica (Proceso completo)</t>
  </si>
  <si>
    <t>Honorarios Mínimos Sugeridos
Colegio de Psicólogos del Alto Valle Este</t>
  </si>
  <si>
    <t>Período Agosto 2026 - Implementación 01/08/2026</t>
  </si>
  <si>
    <t>Valor Comunitario (para atención individual, valor máximo)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</si>
</sst>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BankGothic Md BT"/>
      <family val="2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name val="Arial Rounded MT Bold"/>
      <family val="2"/>
    </font>
    <font>
      <b/>
      <sz val="11"/>
      <name val="Calibri"/>
      <family val="2"/>
      <scheme val="minor"/>
    </font>
    <font>
      <sz val="8"/>
      <name val="Bahnschrift Condense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9"/>
        </stop>
        <stop position="1">
          <color theme="0"/>
        </stop>
      </gradientFill>
    </fill>
    <fill>
      <patternFill patternType="solid">
        <fgColor theme="0"/>
        <bgColor auto="1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0" xfId="0" applyFont="1" applyFill="1" applyAlignment="1">
      <alignment horizontal="center"/>
    </xf>
    <xf numFmtId="44" fontId="6" fillId="2" borderId="11" xfId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8" fillId="2" borderId="8" xfId="0" applyFont="1" applyFill="1" applyBorder="1"/>
    <xf numFmtId="0" fontId="2" fillId="2" borderId="8" xfId="0" applyFont="1" applyFill="1" applyBorder="1"/>
    <xf numFmtId="44" fontId="6" fillId="2" borderId="2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12" fontId="6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4" fontId="6" fillId="2" borderId="1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7" fillId="2" borderId="1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2" fontId="6" fillId="2" borderId="17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4" fontId="6" fillId="2" borderId="17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ont>
        <b val="0"/>
        <i val="0"/>
        <color theme="0"/>
      </font>
    </dxf>
  </dxfs>
  <tableStyles count="0" defaultTableStyle="TableStyleMedium2" defaultPivotStyle="PivotStyleLight16"/>
  <colors>
    <mruColors>
      <color rgb="FFCAF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topLeftCell="A23" zoomScale="160" zoomScaleNormal="160" workbookViewId="0">
      <selection activeCell="K28" sqref="K28:L28"/>
    </sheetView>
  </sheetViews>
  <sheetFormatPr baseColWidth="10" defaultColWidth="0" defaultRowHeight="15" zeroHeight="1"/>
  <cols>
    <col min="1" max="2" width="2.7109375" style="1" customWidth="1"/>
    <col min="3" max="3" width="9.140625" style="6" customWidth="1"/>
    <col min="4" max="5" width="9.140625" style="1" customWidth="1"/>
    <col min="6" max="6" width="12.28515625" style="1" customWidth="1"/>
    <col min="7" max="12" width="9.140625" style="1" customWidth="1"/>
    <col min="13" max="14" width="2.7109375" style="1" customWidth="1"/>
    <col min="15" max="15" width="0" style="1" hidden="1" customWidth="1"/>
    <col min="16" max="16384" width="9.140625" style="1" hidden="1"/>
  </cols>
  <sheetData>
    <row r="1" spans="1:13" ht="15" customHeight="1" thickBot="1">
      <c r="A1" s="13" t="s">
        <v>14</v>
      </c>
      <c r="H1" s="21"/>
      <c r="I1" s="22"/>
      <c r="J1" s="30" t="s">
        <v>19</v>
      </c>
      <c r="K1" s="30"/>
      <c r="L1" s="30"/>
      <c r="M1" s="30"/>
    </row>
    <row r="2" spans="1:13" ht="15" customHeight="1"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15" customHeight="1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5" customHeight="1"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ht="15" customHeight="1" thickBot="1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</row>
    <row r="6" spans="1:13" ht="15" customHeight="1" thickTop="1">
      <c r="B6" s="18"/>
      <c r="C6" s="19"/>
      <c r="D6" s="19"/>
      <c r="E6" s="32" t="s">
        <v>26</v>
      </c>
      <c r="F6" s="32"/>
      <c r="G6" s="32"/>
      <c r="H6" s="32"/>
      <c r="I6" s="32"/>
      <c r="J6" s="32"/>
      <c r="K6" s="19"/>
      <c r="L6" s="19"/>
      <c r="M6" s="20"/>
    </row>
    <row r="7" spans="1:13" ht="15" customHeight="1">
      <c r="B7" s="2"/>
      <c r="C7" s="17"/>
      <c r="D7" s="17"/>
      <c r="E7" s="17"/>
      <c r="F7" s="17"/>
      <c r="G7" s="17"/>
      <c r="H7" s="17"/>
      <c r="I7" s="17"/>
      <c r="J7" s="17"/>
      <c r="K7" s="17"/>
      <c r="L7" s="17"/>
      <c r="M7" s="3"/>
    </row>
    <row r="8" spans="1:13" ht="20.100000000000001" customHeight="1">
      <c r="B8" s="2"/>
      <c r="C8" s="26" t="s">
        <v>3</v>
      </c>
      <c r="D8" s="26"/>
      <c r="E8" s="26"/>
      <c r="F8" s="7">
        <v>12000</v>
      </c>
      <c r="G8" s="8"/>
      <c r="H8" s="8"/>
      <c r="I8" s="8"/>
      <c r="J8" s="8"/>
      <c r="K8" s="9"/>
      <c r="L8" s="9"/>
      <c r="M8" s="3"/>
    </row>
    <row r="9" spans="1:13" ht="15.75" thickBot="1">
      <c r="B9" s="2"/>
      <c r="C9" s="10"/>
      <c r="D9" s="11"/>
      <c r="E9" s="11"/>
      <c r="F9" s="11"/>
      <c r="G9" s="11"/>
      <c r="H9" s="11"/>
      <c r="I9" s="11"/>
      <c r="J9" s="11"/>
      <c r="K9" s="11"/>
      <c r="L9" s="11"/>
      <c r="M9" s="3"/>
    </row>
    <row r="10" spans="1:13" ht="15.75" thickBot="1">
      <c r="B10" s="2"/>
      <c r="C10" s="12" t="s">
        <v>13</v>
      </c>
      <c r="D10" s="39" t="s">
        <v>0</v>
      </c>
      <c r="E10" s="40"/>
      <c r="F10" s="40"/>
      <c r="G10" s="40"/>
      <c r="H10" s="41"/>
      <c r="I10" s="47" t="s">
        <v>1</v>
      </c>
      <c r="J10" s="47"/>
      <c r="K10" s="46" t="s">
        <v>2</v>
      </c>
      <c r="L10" s="46"/>
      <c r="M10" s="3"/>
    </row>
    <row r="11" spans="1:13" ht="20.100000000000001" customHeight="1">
      <c r="B11" s="2"/>
      <c r="C11" s="14">
        <v>1</v>
      </c>
      <c r="D11" s="43" t="s">
        <v>4</v>
      </c>
      <c r="E11" s="43"/>
      <c r="F11" s="43"/>
      <c r="G11" s="43"/>
      <c r="H11" s="43"/>
      <c r="I11" s="42">
        <v>3.5</v>
      </c>
      <c r="J11" s="43"/>
      <c r="K11" s="44">
        <f>IF(I11=0,"",$F$8*I11)</f>
        <v>42000</v>
      </c>
      <c r="L11" s="45"/>
      <c r="M11" s="3"/>
    </row>
    <row r="12" spans="1:13" ht="20.100000000000001" customHeight="1">
      <c r="B12" s="2"/>
      <c r="C12" s="15">
        <v>2</v>
      </c>
      <c r="D12" s="26" t="s">
        <v>27</v>
      </c>
      <c r="E12" s="26"/>
      <c r="F12" s="26"/>
      <c r="G12" s="26"/>
      <c r="H12" s="26"/>
      <c r="I12" s="25">
        <v>2.5</v>
      </c>
      <c r="J12" s="26"/>
      <c r="K12" s="27">
        <f>IF(I12=0,"",$F$8*I12)</f>
        <v>30000</v>
      </c>
      <c r="L12" s="28"/>
      <c r="M12" s="3"/>
    </row>
    <row r="13" spans="1:13" ht="20.100000000000001" customHeight="1">
      <c r="B13" s="2"/>
      <c r="C13" s="15">
        <v>3</v>
      </c>
      <c r="D13" s="26" t="s">
        <v>18</v>
      </c>
      <c r="E13" s="26"/>
      <c r="F13" s="26"/>
      <c r="G13" s="26"/>
      <c r="H13" s="26"/>
      <c r="I13" s="25">
        <v>4.5</v>
      </c>
      <c r="J13" s="26"/>
      <c r="K13" s="27">
        <f t="shared" ref="K13" si="0">IF(I13=0,"",$F$8*I13)</f>
        <v>54000</v>
      </c>
      <c r="L13" s="28"/>
      <c r="M13" s="3"/>
    </row>
    <row r="14" spans="1:13" ht="20.100000000000001" customHeight="1">
      <c r="B14" s="2"/>
      <c r="C14" s="15">
        <v>4</v>
      </c>
      <c r="D14" s="26" t="s">
        <v>5</v>
      </c>
      <c r="E14" s="26"/>
      <c r="F14" s="26"/>
      <c r="G14" s="26"/>
      <c r="H14" s="26"/>
      <c r="I14" s="25">
        <v>3</v>
      </c>
      <c r="J14" s="26"/>
      <c r="K14" s="27">
        <f t="shared" ref="K14:K20" si="1">IF(I14=0,"",$F$8*I14)</f>
        <v>36000</v>
      </c>
      <c r="L14" s="28"/>
      <c r="M14" s="3"/>
    </row>
    <row r="15" spans="1:13" ht="20.100000000000001" customHeight="1">
      <c r="B15" s="2"/>
      <c r="C15" s="15">
        <v>5</v>
      </c>
      <c r="D15" s="26" t="s">
        <v>6</v>
      </c>
      <c r="E15" s="26"/>
      <c r="F15" s="26"/>
      <c r="G15" s="26"/>
      <c r="H15" s="26"/>
      <c r="I15" s="26">
        <v>6</v>
      </c>
      <c r="J15" s="26"/>
      <c r="K15" s="27">
        <f t="shared" si="1"/>
        <v>72000</v>
      </c>
      <c r="L15" s="28"/>
      <c r="M15" s="3"/>
    </row>
    <row r="16" spans="1:13" ht="20.100000000000001" customHeight="1">
      <c r="B16" s="2"/>
      <c r="C16" s="15">
        <v>6</v>
      </c>
      <c r="D16" s="26" t="s">
        <v>7</v>
      </c>
      <c r="E16" s="26"/>
      <c r="F16" s="26"/>
      <c r="G16" s="26"/>
      <c r="H16" s="26"/>
      <c r="I16" s="25">
        <v>5</v>
      </c>
      <c r="J16" s="26"/>
      <c r="K16" s="27">
        <f t="shared" si="1"/>
        <v>60000</v>
      </c>
      <c r="L16" s="28"/>
      <c r="M16" s="3"/>
    </row>
    <row r="17" spans="2:13" ht="20.100000000000001" customHeight="1">
      <c r="B17" s="2"/>
      <c r="C17" s="15">
        <v>7</v>
      </c>
      <c r="D17" s="26" t="s">
        <v>8</v>
      </c>
      <c r="E17" s="26"/>
      <c r="F17" s="26"/>
      <c r="G17" s="26"/>
      <c r="H17" s="26"/>
      <c r="I17" s="25">
        <v>5.5</v>
      </c>
      <c r="J17" s="26"/>
      <c r="K17" s="27">
        <f t="shared" si="1"/>
        <v>66000</v>
      </c>
      <c r="L17" s="28"/>
      <c r="M17" s="3"/>
    </row>
    <row r="18" spans="2:13" ht="20.100000000000001" customHeight="1">
      <c r="B18" s="2"/>
      <c r="C18" s="15">
        <v>8</v>
      </c>
      <c r="D18" s="26" t="s">
        <v>9</v>
      </c>
      <c r="E18" s="26"/>
      <c r="F18" s="26"/>
      <c r="G18" s="26"/>
      <c r="H18" s="26"/>
      <c r="I18" s="25">
        <v>4</v>
      </c>
      <c r="J18" s="26"/>
      <c r="K18" s="27">
        <f t="shared" si="1"/>
        <v>48000</v>
      </c>
      <c r="L18" s="28"/>
      <c r="M18" s="3"/>
    </row>
    <row r="19" spans="2:13" ht="20.100000000000001" customHeight="1">
      <c r="B19" s="2"/>
      <c r="C19" s="15">
        <v>9</v>
      </c>
      <c r="D19" s="26" t="s">
        <v>15</v>
      </c>
      <c r="E19" s="26"/>
      <c r="F19" s="26"/>
      <c r="G19" s="26"/>
      <c r="H19" s="26"/>
      <c r="I19" s="25">
        <v>6</v>
      </c>
      <c r="J19" s="26"/>
      <c r="K19" s="27">
        <f>IF(I19=0,"",$F$8*I19)</f>
        <v>72000</v>
      </c>
      <c r="L19" s="28"/>
      <c r="M19" s="3"/>
    </row>
    <row r="20" spans="2:13" ht="20.100000000000001" customHeight="1">
      <c r="B20" s="2"/>
      <c r="C20" s="15">
        <v>10</v>
      </c>
      <c r="D20" s="26" t="s">
        <v>10</v>
      </c>
      <c r="E20" s="26"/>
      <c r="F20" s="26"/>
      <c r="G20" s="26"/>
      <c r="H20" s="26"/>
      <c r="I20" s="25">
        <v>3.75</v>
      </c>
      <c r="J20" s="26"/>
      <c r="K20" s="27">
        <f t="shared" si="1"/>
        <v>45000</v>
      </c>
      <c r="L20" s="28"/>
      <c r="M20" s="3"/>
    </row>
    <row r="21" spans="2:13" ht="20.100000000000001" customHeight="1">
      <c r="B21" s="2"/>
      <c r="C21" s="15">
        <v>11</v>
      </c>
      <c r="D21" s="26" t="s">
        <v>16</v>
      </c>
      <c r="E21" s="26"/>
      <c r="F21" s="26"/>
      <c r="G21" s="26"/>
      <c r="H21" s="26"/>
      <c r="I21" s="25">
        <v>4</v>
      </c>
      <c r="J21" s="26"/>
      <c r="K21" s="27">
        <f>IF(I21=0,"",$F$8*I21)</f>
        <v>48000</v>
      </c>
      <c r="L21" s="28"/>
      <c r="M21" s="3"/>
    </row>
    <row r="22" spans="2:13" ht="20.100000000000001" customHeight="1">
      <c r="B22" s="2"/>
      <c r="C22" s="15">
        <v>12</v>
      </c>
      <c r="D22" s="26" t="s">
        <v>17</v>
      </c>
      <c r="E22" s="26"/>
      <c r="F22" s="26"/>
      <c r="G22" s="26"/>
      <c r="H22" s="26"/>
      <c r="I22" s="25">
        <v>4.5</v>
      </c>
      <c r="J22" s="25"/>
      <c r="K22" s="27">
        <f t="shared" ref="K22:K30" si="2">IF(I22=0,"",$F$8*I22)</f>
        <v>54000</v>
      </c>
      <c r="L22" s="28"/>
      <c r="M22" s="3"/>
    </row>
    <row r="23" spans="2:13" ht="20.100000000000001" customHeight="1">
      <c r="B23" s="2"/>
      <c r="C23" s="15">
        <v>13</v>
      </c>
      <c r="D23" s="26" t="s">
        <v>24</v>
      </c>
      <c r="E23" s="26"/>
      <c r="F23" s="26"/>
      <c r="G23" s="26"/>
      <c r="H23" s="26"/>
      <c r="I23" s="26">
        <v>8</v>
      </c>
      <c r="J23" s="26"/>
      <c r="K23" s="27">
        <f t="shared" si="2"/>
        <v>96000</v>
      </c>
      <c r="L23" s="28"/>
      <c r="M23" s="3"/>
    </row>
    <row r="24" spans="2:13" ht="20.100000000000001" customHeight="1">
      <c r="B24" s="2"/>
      <c r="C24" s="15">
        <v>14</v>
      </c>
      <c r="D24" s="26" t="s">
        <v>23</v>
      </c>
      <c r="E24" s="26"/>
      <c r="F24" s="26"/>
      <c r="G24" s="26"/>
      <c r="H24" s="26"/>
      <c r="I24" s="25">
        <v>9.5</v>
      </c>
      <c r="J24" s="26"/>
      <c r="K24" s="27">
        <f t="shared" si="2"/>
        <v>114000</v>
      </c>
      <c r="L24" s="28"/>
      <c r="M24" s="3"/>
    </row>
    <row r="25" spans="2:13" ht="20.100000000000001" customHeight="1">
      <c r="B25" s="2"/>
      <c r="C25" s="15">
        <v>15</v>
      </c>
      <c r="D25" s="26" t="s">
        <v>22</v>
      </c>
      <c r="E25" s="26"/>
      <c r="F25" s="26"/>
      <c r="G25" s="26"/>
      <c r="H25" s="26"/>
      <c r="I25" s="25">
        <v>26.5</v>
      </c>
      <c r="J25" s="26"/>
      <c r="K25" s="27">
        <f>IF(I25=0,"",$F$8*I25)</f>
        <v>318000</v>
      </c>
      <c r="L25" s="28"/>
      <c r="M25" s="3"/>
    </row>
    <row r="26" spans="2:13" ht="20.100000000000001" customHeight="1">
      <c r="B26" s="2"/>
      <c r="C26" s="15">
        <v>16</v>
      </c>
      <c r="D26" s="26" t="s">
        <v>21</v>
      </c>
      <c r="E26" s="26"/>
      <c r="F26" s="26"/>
      <c r="G26" s="26"/>
      <c r="H26" s="26"/>
      <c r="I26" s="25">
        <v>5</v>
      </c>
      <c r="J26" s="26"/>
      <c r="K26" s="27">
        <f>IF(I26=0,"",$F$8*I26)</f>
        <v>60000</v>
      </c>
      <c r="L26" s="28"/>
      <c r="M26" s="3"/>
    </row>
    <row r="27" spans="2:13" ht="20.100000000000001" customHeight="1">
      <c r="B27" s="2"/>
      <c r="C27" s="15">
        <v>17</v>
      </c>
      <c r="D27" s="26" t="s">
        <v>20</v>
      </c>
      <c r="E27" s="26"/>
      <c r="F27" s="26"/>
      <c r="G27" s="26"/>
      <c r="H27" s="26"/>
      <c r="I27" s="25">
        <v>3.75</v>
      </c>
      <c r="J27" s="26"/>
      <c r="K27" s="27">
        <f>IF(I27=0,"",$F$8*I27)</f>
        <v>45000</v>
      </c>
      <c r="L27" s="28"/>
      <c r="M27" s="3"/>
    </row>
    <row r="28" spans="2:13" ht="20.100000000000001" customHeight="1">
      <c r="B28" s="2"/>
      <c r="C28" s="15">
        <v>18</v>
      </c>
      <c r="D28" s="26" t="s">
        <v>11</v>
      </c>
      <c r="E28" s="26"/>
      <c r="F28" s="26"/>
      <c r="G28" s="26"/>
      <c r="H28" s="26"/>
      <c r="I28" s="25">
        <v>4</v>
      </c>
      <c r="J28" s="26"/>
      <c r="K28" s="27">
        <f>IF(I28=0,"",$F$8*I28)</f>
        <v>48000</v>
      </c>
      <c r="L28" s="28"/>
      <c r="M28" s="3"/>
    </row>
    <row r="29" spans="2:13" ht="20.100000000000001" customHeight="1">
      <c r="B29" s="2"/>
      <c r="C29" s="15">
        <v>19</v>
      </c>
      <c r="D29" s="26" t="s">
        <v>12</v>
      </c>
      <c r="E29" s="26"/>
      <c r="F29" s="26"/>
      <c r="G29" s="26"/>
      <c r="H29" s="26"/>
      <c r="I29" s="25">
        <v>3.75</v>
      </c>
      <c r="J29" s="26"/>
      <c r="K29" s="27">
        <f t="shared" si="2"/>
        <v>45000</v>
      </c>
      <c r="L29" s="28"/>
      <c r="M29" s="3"/>
    </row>
    <row r="30" spans="2:13" ht="20.100000000000001" customHeight="1" thickBot="1">
      <c r="B30" s="2"/>
      <c r="C30" s="16"/>
      <c r="D30" s="29"/>
      <c r="E30" s="29"/>
      <c r="F30" s="29"/>
      <c r="G30" s="29"/>
      <c r="H30" s="29"/>
      <c r="I30" s="29"/>
      <c r="J30" s="29"/>
      <c r="K30" s="23" t="str">
        <f t="shared" si="2"/>
        <v/>
      </c>
      <c r="L30" s="24"/>
      <c r="M30" s="3"/>
    </row>
    <row r="31" spans="2:13" ht="15.75" thickBot="1">
      <c r="B31" s="4"/>
      <c r="C31" s="31" t="str">
        <f>E6</f>
        <v>Período Agosto 2026 - Implementación 01/08/2026</v>
      </c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2:13"/>
  </sheetData>
  <protectedRanges>
    <protectedRange sqref="C31 F8 K31:L31 C11:J30" name="Rango1"/>
  </protectedRanges>
  <mergeCells count="68">
    <mergeCell ref="J1:M1"/>
    <mergeCell ref="C31:L31"/>
    <mergeCell ref="K21:L21"/>
    <mergeCell ref="D13:H13"/>
    <mergeCell ref="I13:J13"/>
    <mergeCell ref="K13:L13"/>
    <mergeCell ref="E6:J6"/>
    <mergeCell ref="B2:M5"/>
    <mergeCell ref="D30:H30"/>
    <mergeCell ref="D10:H10"/>
    <mergeCell ref="I11:J11"/>
    <mergeCell ref="K11:L11"/>
    <mergeCell ref="D11:H11"/>
    <mergeCell ref="D12:H12"/>
    <mergeCell ref="K10:L10"/>
    <mergeCell ref="I10:J10"/>
    <mergeCell ref="I12:J12"/>
    <mergeCell ref="K12:L12"/>
    <mergeCell ref="I14:J14"/>
    <mergeCell ref="D21:H21"/>
    <mergeCell ref="I21:J21"/>
    <mergeCell ref="D18:H18"/>
    <mergeCell ref="K14:L14"/>
    <mergeCell ref="D14:H14"/>
    <mergeCell ref="I15:J15"/>
    <mergeCell ref="K15:L15"/>
    <mergeCell ref="I16:J16"/>
    <mergeCell ref="K16:L16"/>
    <mergeCell ref="D15:H15"/>
    <mergeCell ref="D16:H16"/>
    <mergeCell ref="I22:J22"/>
    <mergeCell ref="K22:L22"/>
    <mergeCell ref="K23:L23"/>
    <mergeCell ref="D22:H22"/>
    <mergeCell ref="D23:H23"/>
    <mergeCell ref="I23:J23"/>
    <mergeCell ref="K29:L29"/>
    <mergeCell ref="I26:J26"/>
    <mergeCell ref="K26:L26"/>
    <mergeCell ref="I27:J27"/>
    <mergeCell ref="K27:L27"/>
    <mergeCell ref="I29:J29"/>
    <mergeCell ref="K24:L24"/>
    <mergeCell ref="I25:J25"/>
    <mergeCell ref="K25:L25"/>
    <mergeCell ref="D24:H24"/>
    <mergeCell ref="D25:H25"/>
    <mergeCell ref="D26:H26"/>
    <mergeCell ref="D27:H27"/>
    <mergeCell ref="D28:H28"/>
    <mergeCell ref="I30:J30"/>
    <mergeCell ref="I24:J24"/>
    <mergeCell ref="K30:L30"/>
    <mergeCell ref="I28:J28"/>
    <mergeCell ref="K28:L28"/>
    <mergeCell ref="C8:E8"/>
    <mergeCell ref="I19:J19"/>
    <mergeCell ref="K19:L19"/>
    <mergeCell ref="I20:J20"/>
    <mergeCell ref="K20:L20"/>
    <mergeCell ref="D19:H19"/>
    <mergeCell ref="D20:H20"/>
    <mergeCell ref="I17:J17"/>
    <mergeCell ref="K17:L17"/>
    <mergeCell ref="I18:J18"/>
    <mergeCell ref="K18:L18"/>
    <mergeCell ref="D17:H17"/>
    <mergeCell ref="D29:H29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zoomScale="160" zoomScaleNormal="160" workbookViewId="0">
      <selection sqref="A1:N32"/>
    </sheetView>
  </sheetViews>
  <sheetFormatPr baseColWidth="10" defaultColWidth="0" defaultRowHeight="15" zeroHeight="1"/>
  <cols>
    <col min="1" max="2" width="2.7109375" style="1" customWidth="1"/>
    <col min="3" max="3" width="9.140625" style="6" customWidth="1"/>
    <col min="4" max="5" width="9.140625" style="1" customWidth="1"/>
    <col min="6" max="6" width="12.28515625" style="1" customWidth="1"/>
    <col min="7" max="12" width="9.140625" style="1" customWidth="1"/>
    <col min="13" max="14" width="2.7109375" style="1" customWidth="1"/>
    <col min="15" max="16384" width="9.140625" style="1" hidden="1"/>
  </cols>
  <sheetData>
    <row r="1" spans="1:13" ht="15" customHeight="1" thickBot="1">
      <c r="A1" s="13" t="s">
        <v>14</v>
      </c>
      <c r="J1" s="30" t="str">
        <f>Verde!J1</f>
        <v>Documento N°: F001</v>
      </c>
      <c r="K1" s="30"/>
      <c r="L1" s="30"/>
      <c r="M1" s="30"/>
    </row>
    <row r="2" spans="1:13" ht="15" customHeight="1">
      <c r="B2" s="50" t="str">
        <f>Verde!B2</f>
        <v>Honorarios Mínimos Sugeridos
Colegio de Psicólogos del Alto Valle Este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ht="15" customHeight="1"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ht="15" customHeight="1"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ht="15" customHeight="1" thickBot="1"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15" customHeight="1" thickTop="1">
      <c r="B6" s="2"/>
      <c r="E6" s="32" t="str">
        <f>Verde!E6</f>
        <v>Período Agosto 2026 - Implementación 01/08/2026</v>
      </c>
      <c r="F6" s="49"/>
      <c r="G6" s="49"/>
      <c r="H6" s="49"/>
      <c r="I6" s="49"/>
      <c r="J6" s="49"/>
      <c r="M6" s="3"/>
    </row>
    <row r="7" spans="1:13" ht="15" customHeight="1">
      <c r="B7" s="2"/>
      <c r="C7" s="17"/>
      <c r="D7" s="17"/>
      <c r="E7" s="17"/>
      <c r="F7" s="17"/>
      <c r="G7" s="17"/>
      <c r="H7" s="17"/>
      <c r="I7" s="17"/>
      <c r="J7" s="17"/>
      <c r="K7" s="17"/>
      <c r="L7" s="17"/>
      <c r="M7" s="3"/>
    </row>
    <row r="8" spans="1:13" ht="20.100000000000001" customHeight="1">
      <c r="B8" s="2"/>
      <c r="C8" s="56" t="str">
        <f>Verde!C8</f>
        <v>Valor de la U.P. (AR$)</v>
      </c>
      <c r="D8" s="57"/>
      <c r="E8" s="58"/>
      <c r="F8" s="7">
        <f>Verde!F8</f>
        <v>12000</v>
      </c>
      <c r="G8" s="8"/>
      <c r="H8" s="8"/>
      <c r="I8" s="8"/>
      <c r="J8" s="8"/>
      <c r="K8" s="9"/>
      <c r="L8" s="9"/>
      <c r="M8" s="3"/>
    </row>
    <row r="9" spans="1:13" ht="15.75" thickBot="1">
      <c r="B9" s="2"/>
      <c r="C9" s="10"/>
      <c r="D9" s="11"/>
      <c r="E9" s="11"/>
      <c r="F9" s="11"/>
      <c r="G9" s="11"/>
      <c r="H9" s="11"/>
      <c r="I9" s="11"/>
      <c r="J9" s="11"/>
      <c r="K9" s="11"/>
      <c r="L9" s="11"/>
      <c r="M9" s="3"/>
    </row>
    <row r="10" spans="1:13" ht="15.75" thickBot="1">
      <c r="B10" s="2"/>
      <c r="C10" s="12" t="str">
        <f>Verde!C10</f>
        <v>ITEM</v>
      </c>
      <c r="D10" s="39" t="str">
        <f>Verde!D10</f>
        <v>PRÁCTICAS PROFESIONALES</v>
      </c>
      <c r="E10" s="40"/>
      <c r="F10" s="40"/>
      <c r="G10" s="40"/>
      <c r="H10" s="41"/>
      <c r="I10" s="39" t="str">
        <f>Verde!I10</f>
        <v>UNIDADES DE U.P.</v>
      </c>
      <c r="J10" s="41"/>
      <c r="K10" s="39" t="str">
        <f>Verde!K10</f>
        <v>VALOR EN PESOS</v>
      </c>
      <c r="L10" s="41"/>
      <c r="M10" s="3"/>
    </row>
    <row r="11" spans="1:13" ht="20.100000000000001" customHeight="1">
      <c r="B11" s="2"/>
      <c r="C11" s="14">
        <f>Verde!C11</f>
        <v>1</v>
      </c>
      <c r="D11" s="43" t="str">
        <f>Verde!D11</f>
        <v>Entrevista Individual</v>
      </c>
      <c r="E11" s="43"/>
      <c r="F11" s="43"/>
      <c r="G11" s="43"/>
      <c r="H11" s="43"/>
      <c r="I11" s="42">
        <f>Verde!I11</f>
        <v>3.5</v>
      </c>
      <c r="J11" s="43"/>
      <c r="K11" s="44">
        <f>Verde!K11</f>
        <v>42000</v>
      </c>
      <c r="L11" s="45"/>
      <c r="M11" s="3"/>
    </row>
    <row r="12" spans="1:13" ht="20.100000000000001" customHeight="1">
      <c r="B12" s="2"/>
      <c r="C12" s="15">
        <f>Verde!C12</f>
        <v>2</v>
      </c>
      <c r="D12" s="26" t="str">
        <f>Verde!D12</f>
        <v>Valor Comunitario (para atención individual, valor máximo)</v>
      </c>
      <c r="E12" s="26"/>
      <c r="F12" s="26"/>
      <c r="G12" s="26"/>
      <c r="H12" s="26"/>
      <c r="I12" s="25">
        <f>Verde!I12</f>
        <v>2.5</v>
      </c>
      <c r="J12" s="26"/>
      <c r="K12" s="27">
        <f>Verde!K12</f>
        <v>30000</v>
      </c>
      <c r="L12" s="28"/>
      <c r="M12" s="3"/>
    </row>
    <row r="13" spans="1:13" ht="20.100000000000001" customHeight="1">
      <c r="B13" s="2"/>
      <c r="C13" s="15">
        <f>Verde!C13</f>
        <v>3</v>
      </c>
      <c r="D13" s="26" t="str">
        <f>Verde!D13</f>
        <v>Entrevista de Pareja</v>
      </c>
      <c r="E13" s="26"/>
      <c r="F13" s="26"/>
      <c r="G13" s="26"/>
      <c r="H13" s="26"/>
      <c r="I13" s="26">
        <f>Verde!I13</f>
        <v>4.5</v>
      </c>
      <c r="J13" s="26"/>
      <c r="K13" s="27">
        <f>Verde!K13</f>
        <v>54000</v>
      </c>
      <c r="L13" s="28"/>
      <c r="M13" s="3"/>
    </row>
    <row r="14" spans="1:13" ht="20.100000000000001" customHeight="1">
      <c r="B14" s="2"/>
      <c r="C14" s="15">
        <f>Verde!C14</f>
        <v>4</v>
      </c>
      <c r="D14" s="26" t="str">
        <f>Verde!D14</f>
        <v>Entrevista en Grupo (Por Integrante)</v>
      </c>
      <c r="E14" s="26"/>
      <c r="F14" s="26"/>
      <c r="G14" s="26"/>
      <c r="H14" s="26"/>
      <c r="I14" s="26">
        <f>Verde!I14</f>
        <v>3</v>
      </c>
      <c r="J14" s="26"/>
      <c r="K14" s="27">
        <f>Verde!K14</f>
        <v>36000</v>
      </c>
      <c r="L14" s="28"/>
      <c r="M14" s="3"/>
    </row>
    <row r="15" spans="1:13" ht="20.100000000000001" customHeight="1">
      <c r="B15" s="2"/>
      <c r="C15" s="15">
        <f>Verde!C15</f>
        <v>5</v>
      </c>
      <c r="D15" s="26" t="str">
        <f>Verde!D15</f>
        <v>Entrevista Familiar</v>
      </c>
      <c r="E15" s="26"/>
      <c r="F15" s="26"/>
      <c r="G15" s="26"/>
      <c r="H15" s="26"/>
      <c r="I15" s="26">
        <f>Verde!I15</f>
        <v>6</v>
      </c>
      <c r="J15" s="26"/>
      <c r="K15" s="27">
        <f>Verde!K15</f>
        <v>72000</v>
      </c>
      <c r="L15" s="28"/>
      <c r="M15" s="3"/>
    </row>
    <row r="16" spans="1:13" ht="20.100000000000001" customHeight="1">
      <c r="B16" s="2"/>
      <c r="C16" s="15">
        <f>Verde!C16</f>
        <v>6</v>
      </c>
      <c r="D16" s="26" t="str">
        <f>Verde!D16</f>
        <v>Entrevista a Domicilio</v>
      </c>
      <c r="E16" s="26"/>
      <c r="F16" s="26"/>
      <c r="G16" s="26"/>
      <c r="H16" s="26"/>
      <c r="I16" s="25">
        <f>Verde!I16</f>
        <v>5</v>
      </c>
      <c r="J16" s="26"/>
      <c r="K16" s="27">
        <f>Verde!K16</f>
        <v>60000</v>
      </c>
      <c r="L16" s="28"/>
      <c r="M16" s="3"/>
    </row>
    <row r="17" spans="2:13" ht="20.100000000000001" customHeight="1">
      <c r="B17" s="2"/>
      <c r="C17" s="15">
        <f>Verde!C17</f>
        <v>7</v>
      </c>
      <c r="D17" s="26" t="str">
        <f>Verde!D17</f>
        <v>Urgencia</v>
      </c>
      <c r="E17" s="26"/>
      <c r="F17" s="26"/>
      <c r="G17" s="26"/>
      <c r="H17" s="26"/>
      <c r="I17" s="25">
        <f>Verde!I17</f>
        <v>5.5</v>
      </c>
      <c r="J17" s="26"/>
      <c r="K17" s="27">
        <f>Verde!K17</f>
        <v>66000</v>
      </c>
      <c r="L17" s="28"/>
      <c r="M17" s="3"/>
    </row>
    <row r="18" spans="2:13" ht="20.100000000000001" customHeight="1">
      <c r="B18" s="2"/>
      <c r="C18" s="15">
        <f>Verde!C18</f>
        <v>8</v>
      </c>
      <c r="D18" s="26" t="str">
        <f>Verde!D18</f>
        <v>Informe Psicológico</v>
      </c>
      <c r="E18" s="26"/>
      <c r="F18" s="26"/>
      <c r="G18" s="26"/>
      <c r="H18" s="26"/>
      <c r="I18" s="26">
        <f>Verde!I18</f>
        <v>4</v>
      </c>
      <c r="J18" s="26"/>
      <c r="K18" s="27">
        <f>Verde!K18</f>
        <v>48000</v>
      </c>
      <c r="L18" s="28"/>
      <c r="M18" s="3"/>
    </row>
    <row r="19" spans="2:13" ht="20.100000000000001" customHeight="1">
      <c r="B19" s="2"/>
      <c r="C19" s="15">
        <f>Verde!C19</f>
        <v>9</v>
      </c>
      <c r="D19" s="26" t="str">
        <f>Verde!D19</f>
        <v>Apto Psicológico</v>
      </c>
      <c r="E19" s="26"/>
      <c r="F19" s="26"/>
      <c r="G19" s="26"/>
      <c r="H19" s="26"/>
      <c r="I19" s="26">
        <f>Verde!I19</f>
        <v>6</v>
      </c>
      <c r="J19" s="26"/>
      <c r="K19" s="27">
        <f>Verde!K19</f>
        <v>72000</v>
      </c>
      <c r="L19" s="28"/>
      <c r="M19" s="3"/>
    </row>
    <row r="20" spans="2:13" ht="20.100000000000001" customHeight="1">
      <c r="B20" s="2"/>
      <c r="C20" s="15">
        <f>Verde!C20</f>
        <v>10</v>
      </c>
      <c r="D20" s="26" t="str">
        <f>Verde!D20</f>
        <v>Consulta de Orientación Psicológica</v>
      </c>
      <c r="E20" s="26"/>
      <c r="F20" s="26"/>
      <c r="G20" s="26"/>
      <c r="H20" s="26"/>
      <c r="I20" s="25">
        <f>Verde!I20</f>
        <v>3.75</v>
      </c>
      <c r="J20" s="26"/>
      <c r="K20" s="27">
        <f>Verde!K20</f>
        <v>45000</v>
      </c>
      <c r="L20" s="28"/>
      <c r="M20" s="3"/>
    </row>
    <row r="21" spans="2:13" ht="20.100000000000001" customHeight="1">
      <c r="B21" s="2"/>
      <c r="C21" s="15">
        <f>Verde!C21</f>
        <v>11</v>
      </c>
      <c r="D21" s="26" t="str">
        <f>Verde!D21</f>
        <v>Supervisión con menos de 5 Años de Experiencia</v>
      </c>
      <c r="E21" s="26"/>
      <c r="F21" s="26"/>
      <c r="G21" s="26"/>
      <c r="H21" s="26"/>
      <c r="I21" s="26">
        <f>Verde!I21</f>
        <v>4</v>
      </c>
      <c r="J21" s="26"/>
      <c r="K21" s="27">
        <f>Verde!K21</f>
        <v>48000</v>
      </c>
      <c r="L21" s="28"/>
      <c r="M21" s="3"/>
    </row>
    <row r="22" spans="2:13" ht="20.100000000000001" customHeight="1">
      <c r="B22" s="2"/>
      <c r="C22" s="15">
        <f>Verde!C22</f>
        <v>12</v>
      </c>
      <c r="D22" s="26" t="str">
        <f>Verde!D22</f>
        <v>Supervisión con más de 5 Años de Experiencia</v>
      </c>
      <c r="E22" s="26"/>
      <c r="F22" s="26"/>
      <c r="G22" s="26"/>
      <c r="H22" s="26"/>
      <c r="I22" s="26">
        <f>Verde!I22</f>
        <v>4.5</v>
      </c>
      <c r="J22" s="26"/>
      <c r="K22" s="27">
        <f>Verde!K22</f>
        <v>54000</v>
      </c>
      <c r="L22" s="28"/>
      <c r="M22" s="3"/>
    </row>
    <row r="23" spans="2:13" ht="20.100000000000001" customHeight="1">
      <c r="B23" s="2"/>
      <c r="C23" s="15">
        <f>Verde!C23</f>
        <v>13</v>
      </c>
      <c r="D23" s="26" t="str">
        <f>Verde!D23</f>
        <v>Evaluación Psicotécnica (Proceso completo)</v>
      </c>
      <c r="E23" s="26"/>
      <c r="F23" s="26"/>
      <c r="G23" s="26"/>
      <c r="H23" s="26"/>
      <c r="I23" s="26">
        <f>Verde!I23</f>
        <v>8</v>
      </c>
      <c r="J23" s="26"/>
      <c r="K23" s="27">
        <f>Verde!K23</f>
        <v>96000</v>
      </c>
      <c r="L23" s="28"/>
      <c r="M23" s="3"/>
    </row>
    <row r="24" spans="2:13" ht="20.100000000000001" customHeight="1">
      <c r="B24" s="2"/>
      <c r="C24" s="15">
        <f>Verde!C24</f>
        <v>14</v>
      </c>
      <c r="D24" s="26" t="str">
        <f>Verde!D24</f>
        <v>Evaluación Psicodiagnóstica (Proceso completo)</v>
      </c>
      <c r="E24" s="26"/>
      <c r="F24" s="26"/>
      <c r="G24" s="26"/>
      <c r="H24" s="26"/>
      <c r="I24" s="26">
        <f>Verde!I24</f>
        <v>9.5</v>
      </c>
      <c r="J24" s="26"/>
      <c r="K24" s="27">
        <f>Verde!K24</f>
        <v>114000</v>
      </c>
      <c r="L24" s="28"/>
      <c r="M24" s="3"/>
    </row>
    <row r="25" spans="2:13" ht="20.100000000000001" customHeight="1">
      <c r="B25" s="2"/>
      <c r="C25" s="15">
        <f>Verde!C25</f>
        <v>15</v>
      </c>
      <c r="D25" s="26" t="str">
        <f>Verde!D25</f>
        <v>Evaluación Pericial (Proceso completo)</v>
      </c>
      <c r="E25" s="26"/>
      <c r="F25" s="26"/>
      <c r="G25" s="26"/>
      <c r="H25" s="26"/>
      <c r="I25" s="26">
        <f>Verde!I25</f>
        <v>26.5</v>
      </c>
      <c r="J25" s="26"/>
      <c r="K25" s="27">
        <f>Verde!K25</f>
        <v>318000</v>
      </c>
      <c r="L25" s="28"/>
      <c r="M25" s="3"/>
    </row>
    <row r="26" spans="2:13" ht="20.100000000000001" customHeight="1">
      <c r="B26" s="2"/>
      <c r="C26" s="15">
        <f>Verde!C26</f>
        <v>16</v>
      </c>
      <c r="D26" s="26" t="str">
        <f>Verde!D26</f>
        <v>Evaluación Neuropsicológica (Por entrevista)</v>
      </c>
      <c r="E26" s="26"/>
      <c r="F26" s="26"/>
      <c r="G26" s="26"/>
      <c r="H26" s="26"/>
      <c r="I26" s="26">
        <f>Verde!I26</f>
        <v>5</v>
      </c>
      <c r="J26" s="26"/>
      <c r="K26" s="27">
        <f>Verde!K26</f>
        <v>60000</v>
      </c>
      <c r="L26" s="28"/>
      <c r="M26" s="3"/>
    </row>
    <row r="27" spans="2:13" ht="20.100000000000001" customHeight="1">
      <c r="B27" s="2"/>
      <c r="C27" s="15">
        <f>Verde!C27</f>
        <v>17</v>
      </c>
      <c r="D27" s="26" t="str">
        <f>Verde!D27</f>
        <v>Orientación Vocacional (Por Entrevista)</v>
      </c>
      <c r="E27" s="26"/>
      <c r="F27" s="26"/>
      <c r="G27" s="26"/>
      <c r="H27" s="26"/>
      <c r="I27" s="26">
        <f>Verde!I27</f>
        <v>3.75</v>
      </c>
      <c r="J27" s="26"/>
      <c r="K27" s="27">
        <f>Verde!K27</f>
        <v>45000</v>
      </c>
      <c r="L27" s="28"/>
      <c r="M27" s="3"/>
    </row>
    <row r="28" spans="2:13" ht="20.100000000000001" customHeight="1">
      <c r="B28" s="2"/>
      <c r="C28" s="15">
        <f>Verde!C28</f>
        <v>18</v>
      </c>
      <c r="D28" s="26" t="str">
        <f>Verde!D28</f>
        <v>Consulta de Salud Integral Perinatal</v>
      </c>
      <c r="E28" s="26"/>
      <c r="F28" s="26"/>
      <c r="G28" s="26"/>
      <c r="H28" s="26"/>
      <c r="I28" s="26">
        <f>Verde!I28</f>
        <v>4</v>
      </c>
      <c r="J28" s="26"/>
      <c r="K28" s="27">
        <f>Verde!K28</f>
        <v>48000</v>
      </c>
      <c r="L28" s="28"/>
      <c r="M28" s="3"/>
    </row>
    <row r="29" spans="2:13" ht="20.100000000000001" customHeight="1">
      <c r="B29" s="2"/>
      <c r="C29" s="15">
        <f>Verde!C29</f>
        <v>19</v>
      </c>
      <c r="D29" s="26" t="str">
        <f>Verde!D29</f>
        <v>Hora de Exposición Académica</v>
      </c>
      <c r="E29" s="26"/>
      <c r="F29" s="26"/>
      <c r="G29" s="26"/>
      <c r="H29" s="26"/>
      <c r="I29" s="26">
        <f>Verde!I29</f>
        <v>3.75</v>
      </c>
      <c r="J29" s="26"/>
      <c r="K29" s="27">
        <f>Verde!K29</f>
        <v>45000</v>
      </c>
      <c r="L29" s="28"/>
      <c r="M29" s="3"/>
    </row>
    <row r="30" spans="2:13" ht="20.100000000000001" customHeight="1" thickBot="1">
      <c r="B30" s="2"/>
      <c r="C30" s="16">
        <f>Verde!C30</f>
        <v>0</v>
      </c>
      <c r="D30" s="29">
        <f>Verde!D30</f>
        <v>0</v>
      </c>
      <c r="E30" s="29"/>
      <c r="F30" s="29"/>
      <c r="G30" s="29"/>
      <c r="H30" s="29"/>
      <c r="I30" s="29">
        <f>Verde!I30</f>
        <v>0</v>
      </c>
      <c r="J30" s="29"/>
      <c r="K30" s="23" t="str">
        <f>Verde!K30</f>
        <v/>
      </c>
      <c r="L30" s="24"/>
      <c r="M30" s="3"/>
    </row>
    <row r="31" spans="2:13" ht="15.75" thickBot="1">
      <c r="B31" s="4"/>
      <c r="C31" s="48" t="str">
        <f>Verde!C31</f>
        <v>Período Agosto 2026 - Implementación 01/08/2026</v>
      </c>
      <c r="D31" s="48"/>
      <c r="E31" s="48"/>
      <c r="F31" s="48"/>
      <c r="G31" s="48"/>
      <c r="H31" s="48"/>
      <c r="I31" s="48"/>
      <c r="J31" s="48"/>
      <c r="K31" s="48"/>
      <c r="L31" s="48"/>
      <c r="M31" s="5"/>
    </row>
    <row r="32" spans="2:13"/>
  </sheetData>
  <sheetProtection algorithmName="SHA-512" hashValue="cSRtQJzx2hPIB1zQW8xb3Ji+3j0XG8c9nVlg8Lym/Sdzc+69WwAy3x9T3K9j+yr2mV2/AMyoUPQteCUypzTcuQ==" saltValue="RphnHYklSJ40YQquagdqRA==" spinCount="100000" sheet="1" objects="1" scenarios="1"/>
  <protectedRanges>
    <protectedRange sqref="C31 F8 K31:L31 C11:J30" name="Rango1"/>
  </protectedRanges>
  <mergeCells count="68">
    <mergeCell ref="J1:M1"/>
    <mergeCell ref="C31:L31"/>
    <mergeCell ref="D29:H29"/>
    <mergeCell ref="I29:J29"/>
    <mergeCell ref="K29:L29"/>
    <mergeCell ref="E6:J6"/>
    <mergeCell ref="B2:M5"/>
    <mergeCell ref="C8:E8"/>
    <mergeCell ref="D10:H10"/>
    <mergeCell ref="I10:J10"/>
    <mergeCell ref="K10:L10"/>
    <mergeCell ref="D11:H11"/>
    <mergeCell ref="I11:J11"/>
    <mergeCell ref="K11:L11"/>
    <mergeCell ref="D12:H12"/>
    <mergeCell ref="I12:J12"/>
    <mergeCell ref="K12:L12"/>
    <mergeCell ref="D13:H13"/>
    <mergeCell ref="I13:J13"/>
    <mergeCell ref="K13:L13"/>
    <mergeCell ref="D14:H14"/>
    <mergeCell ref="I14:J14"/>
    <mergeCell ref="K14:L14"/>
    <mergeCell ref="D15:H15"/>
    <mergeCell ref="I15:J15"/>
    <mergeCell ref="K15:L15"/>
    <mergeCell ref="D16:H16"/>
    <mergeCell ref="I16:J16"/>
    <mergeCell ref="K16:L16"/>
    <mergeCell ref="D17:H17"/>
    <mergeCell ref="I17:J17"/>
    <mergeCell ref="K17:L17"/>
    <mergeCell ref="D18:H18"/>
    <mergeCell ref="I18:J18"/>
    <mergeCell ref="K18:L18"/>
    <mergeCell ref="D19:H19"/>
    <mergeCell ref="I19:J19"/>
    <mergeCell ref="K19:L19"/>
    <mergeCell ref="D20:H20"/>
    <mergeCell ref="I20:J20"/>
    <mergeCell ref="K20:L20"/>
    <mergeCell ref="D21:H21"/>
    <mergeCell ref="I21:J21"/>
    <mergeCell ref="K21:L21"/>
    <mergeCell ref="D22:H22"/>
    <mergeCell ref="I22:J22"/>
    <mergeCell ref="K22:L22"/>
    <mergeCell ref="D23:H23"/>
    <mergeCell ref="I23:J23"/>
    <mergeCell ref="K23:L23"/>
    <mergeCell ref="D24:H24"/>
    <mergeCell ref="I24:J24"/>
    <mergeCell ref="K24:L24"/>
    <mergeCell ref="D25:H25"/>
    <mergeCell ref="I25:J25"/>
    <mergeCell ref="K25:L25"/>
    <mergeCell ref="D26:H26"/>
    <mergeCell ref="I26:J26"/>
    <mergeCell ref="K26:L26"/>
    <mergeCell ref="D30:H30"/>
    <mergeCell ref="I30:J30"/>
    <mergeCell ref="K30:L30"/>
    <mergeCell ref="D27:H27"/>
    <mergeCell ref="I27:J27"/>
    <mergeCell ref="K27:L27"/>
    <mergeCell ref="D28:H28"/>
    <mergeCell ref="I28:J28"/>
    <mergeCell ref="K28:L28"/>
  </mergeCells>
  <conditionalFormatting sqref="C11:L30">
    <cfRule type="cellIs" dxfId="0" priority="1" operator="equal">
      <formula>0</formula>
    </cfRule>
  </conditionalFormatting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Verde</vt:lpstr>
      <vt:lpstr>Blanco</vt:lpstr>
      <vt:lpstr>Blanco!Área_de_impresión</vt:lpstr>
      <vt:lpstr>Verde!Área_de_impresión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Letelle</dc:creator>
  <cp:lastModifiedBy>Nati</cp:lastModifiedBy>
  <cp:lastPrinted>2024-03-19T17:50:58Z</cp:lastPrinted>
  <dcterms:created xsi:type="dcterms:W3CDTF">2015-06-05T18:19:34Z</dcterms:created>
  <dcterms:modified xsi:type="dcterms:W3CDTF">2026-07-25T15:41:43Z</dcterms:modified>
</cp:coreProperties>
</file>